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<sst xmlns="http://schemas.openxmlformats.org/spreadsheetml/2006/main" count="127" uniqueCount="115">
  <si>
    <t xml:space="preserve">Yamaha ATV CAN Bus Sensor Node — Bill of Materials</t>
  </si>
  <si>
    <t xml:space="preserve">Zeke Mohammed | Engineering Portfolio | March 2026</t>
  </si>
  <si>
    <t xml:space="preserve">Prototype Build (Qty 1) — Prices from Digi-Key, March 2026</t>
  </si>
  <si>
    <t xml:space="preserve">Ref Des</t>
  </si>
  <si>
    <t xml:space="preserve">Component</t>
  </si>
  <si>
    <t xml:space="preserve">Description</t>
  </si>
  <si>
    <t xml:space="preserve">Package</t>
  </si>
  <si>
    <t xml:space="preserve">Digi-Key Part #</t>
  </si>
  <si>
    <t xml:space="preserve">Qty</t>
  </si>
  <si>
    <t xml:space="preserve">Unit Price</t>
  </si>
  <si>
    <t xml:space="preserve">Ext. Price</t>
  </si>
  <si>
    <t xml:space="preserve">Integrated Circuits</t>
  </si>
  <si>
    <t xml:space="preserve">U1</t>
  </si>
  <si>
    <t xml:space="preserve">AMS1117-3.3</t>
  </si>
  <si>
    <t xml:space="preserve">3.3V LDO Voltage Regulator, 1A</t>
  </si>
  <si>
    <t xml:space="preserve">SOT-223</t>
  </si>
  <si>
    <t xml:space="preserve">576-1053-1-ND</t>
  </si>
  <si>
    <t xml:space="preserve">U2</t>
  </si>
  <si>
    <t xml:space="preserve">AMS1117-5.0</t>
  </si>
  <si>
    <t xml:space="preserve">5.0V LDO Voltage Regulator, 1A</t>
  </si>
  <si>
    <t xml:space="preserve">576-1054-1-ND</t>
  </si>
  <si>
    <t xml:space="preserve">U3</t>
  </si>
  <si>
    <t xml:space="preserve">STM32F103C8T6</t>
  </si>
  <si>
    <t xml:space="preserve">ARM Cortex-M3 MCU, 72 MHz, 64 KB Flash</t>
  </si>
  <si>
    <t xml:space="preserve">LQFP-48</t>
  </si>
  <si>
    <t xml:space="preserve">497-6069-ND</t>
  </si>
  <si>
    <t xml:space="preserve">U4</t>
  </si>
  <si>
    <t xml:space="preserve">SN65HVD230DR</t>
  </si>
  <si>
    <t xml:space="preserve">CAN Bus Transceiver, 3.3V, ISO 11898</t>
  </si>
  <si>
    <t xml:space="preserve">SOIC-8</t>
  </si>
  <si>
    <t xml:space="preserve">296-8438-1-ND</t>
  </si>
  <si>
    <t xml:space="preserve">Passive Components</t>
  </si>
  <si>
    <t xml:space="preserve">C1, C2</t>
  </si>
  <si>
    <t xml:space="preserve">10 µF / 25V</t>
  </si>
  <si>
    <t xml:space="preserve">Electrolytic, power input filter</t>
  </si>
  <si>
    <t xml:space="preserve">0805</t>
  </si>
  <si>
    <t xml:space="preserve">P19585CT-ND</t>
  </si>
  <si>
    <t xml:space="preserve">C3, C4</t>
  </si>
  <si>
    <t xml:space="preserve">4.7 µF</t>
  </si>
  <si>
    <t xml:space="preserve">Ceramic, LDO output stabilization</t>
  </si>
  <si>
    <t xml:space="preserve">399-3550-1-ND</t>
  </si>
  <si>
    <t xml:space="preserve">C5, C6</t>
  </si>
  <si>
    <t xml:space="preserve">20 pF</t>
  </si>
  <si>
    <t xml:space="preserve">Ceramic, crystal load capacitors</t>
  </si>
  <si>
    <t xml:space="preserve">0402</t>
  </si>
  <si>
    <t xml:space="preserve">399-1079-1-ND</t>
  </si>
  <si>
    <t xml:space="preserve">R1, R6</t>
  </si>
  <si>
    <t xml:space="preserve">10 kΩ</t>
  </si>
  <si>
    <t xml:space="preserve">Pull-up / voltage divider high-side</t>
  </si>
  <si>
    <t xml:space="preserve">RMCF0402FT10K0CT-ND</t>
  </si>
  <si>
    <t xml:space="preserve">R2</t>
  </si>
  <si>
    <t xml:space="preserve">2.2 kΩ</t>
  </si>
  <si>
    <t xml:space="preserve">Voltage divider low-side, battery monitor</t>
  </si>
  <si>
    <t xml:space="preserve">RMCF0402FT2K20CT-ND</t>
  </si>
  <si>
    <t xml:space="preserve">R3, R4, R5</t>
  </si>
  <si>
    <t xml:space="preserve">4.7 kΩ</t>
  </si>
  <si>
    <t xml:space="preserve">LED current-limiting resistors</t>
  </si>
  <si>
    <t xml:space="preserve">RMCF0402FT4K70CT-ND</t>
  </si>
  <si>
    <t xml:space="preserve">R7</t>
  </si>
  <si>
    <t xml:space="preserve">120 Ω</t>
  </si>
  <si>
    <t xml:space="preserve">CAN bus termination (ISO 11898)</t>
  </si>
  <si>
    <t xml:space="preserve">RMCF0402FT120RCT-ND</t>
  </si>
  <si>
    <t xml:space="preserve">Indicators</t>
  </si>
  <si>
    <t xml:space="preserve">D1</t>
  </si>
  <si>
    <t xml:space="preserve">LED Green</t>
  </si>
  <si>
    <t xml:space="preserve">Power indicator</t>
  </si>
  <si>
    <t xml:space="preserve">160-1446-1-ND</t>
  </si>
  <si>
    <t xml:space="preserve">D2</t>
  </si>
  <si>
    <t xml:space="preserve">LED Yellow</t>
  </si>
  <si>
    <t xml:space="preserve">CAN TX activity indicator</t>
  </si>
  <si>
    <t xml:space="preserve">160-1447-1-ND</t>
  </si>
  <si>
    <t xml:space="preserve">D3</t>
  </si>
  <si>
    <t xml:space="preserve">LED Red</t>
  </si>
  <si>
    <t xml:space="preserve">CAN RX activity indicator</t>
  </si>
  <si>
    <t xml:space="preserve">160-1448-1-ND</t>
  </si>
  <si>
    <t xml:space="preserve">Connectors</t>
  </si>
  <si>
    <t xml:space="preserve">J1</t>
  </si>
  <si>
    <t xml:space="preserve">2-pin header</t>
  </si>
  <si>
    <t xml:space="preserve">12V power input</t>
  </si>
  <si>
    <t xml:space="preserve">2.54 mm</t>
  </si>
  <si>
    <t xml:space="preserve">S1011EC-02-ND</t>
  </si>
  <si>
    <t xml:space="preserve">J2</t>
  </si>
  <si>
    <t xml:space="preserve">DE9 Socket</t>
  </si>
  <si>
    <t xml:space="preserve">CAN bus connector (CiA 303-1 pinout)</t>
  </si>
  <si>
    <t xml:space="preserve">Horizontal</t>
  </si>
  <si>
    <t xml:space="preserve">AE10968-ND</t>
  </si>
  <si>
    <t xml:space="preserve">J3, J4, J6, J7</t>
  </si>
  <si>
    <t xml:space="preserve">4-pin header</t>
  </si>
  <si>
    <t xml:space="preserve">Sensor / debug / programming headers</t>
  </si>
  <si>
    <t xml:space="preserve">S1011EC-04-ND</t>
  </si>
  <si>
    <t xml:space="preserve">J5</t>
  </si>
  <si>
    <t xml:space="preserve">3-pin header</t>
  </si>
  <si>
    <t xml:space="preserve">Wheel speed sensor input (Hall effect)</t>
  </si>
  <si>
    <t xml:space="preserve">S1011EC-03-ND</t>
  </si>
  <si>
    <t xml:space="preserve">Oscillator</t>
  </si>
  <si>
    <t xml:space="preserve">Y1</t>
  </si>
  <si>
    <t xml:space="preserve">8 MHz Crystal</t>
  </si>
  <si>
    <t xml:space="preserve">STM32 external oscillator</t>
  </si>
  <si>
    <t xml:space="preserve">HC49-U Vertical</t>
  </si>
  <si>
    <t xml:space="preserve">XC1617CT-ND</t>
  </si>
  <si>
    <t xml:space="preserve">PCB Fabrication</t>
  </si>
  <si>
    <t xml:space="preserve">—</t>
  </si>
  <si>
    <t xml:space="preserve">2-layer FR4 PCB</t>
  </si>
  <si>
    <t xml:space="preserve">60 × 40 mm, 1.6 mm, ENIG finish</t>
  </si>
  <si>
    <t xml:space="preserve">JLCPCB</t>
  </si>
  <si>
    <t xml:space="preserve">TOTAL (1-unit prototype)</t>
  </si>
  <si>
    <t xml:space="preserve">Notes</t>
  </si>
  <si>
    <t xml:space="preserve">• All prices USD, Digi-Key single-quantity pricing as of March 2026.</t>
  </si>
  <si>
    <t xml:space="preserve">• PCB pricing from JLCPCB (5-unit minimum order, 2-layer FR4, ENIG finish).</t>
  </si>
  <si>
    <t xml:space="preserve">• Reference designators match KiCad schematic (U1/U2 = LDO regulators, U3 = STM32, U4 = CAN transceiver).</t>
  </si>
  <si>
    <t xml:space="preserve">• R1/R6 (10 kΩ) + R2 (2.2 kΩ) form voltage divider: scales 0–15V battery → 0–2.7V for STM32 ADC.</t>
  </si>
  <si>
    <t xml:space="preserve">• CAN termination resistor R7 (120 Ω) placed per ISO 11898 — removable for mid-bus deployment.</t>
  </si>
  <si>
    <t xml:space="preserve">• DB9 pinout follows CiA 303-1 standard: pin 2 = CANL, pin 7 = CANH.</t>
  </si>
  <si>
    <t xml:space="preserve">• J6 = UART debug header, J7 = SWD programming header (labeled on silkscreen).</t>
  </si>
  <si>
    <t xml:space="preserve">• Rev 2: Add 100 nF decoupling caps (×4) on STM32 VDD/VDDA and SN65HVD230 VCC per AN4488.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</si>
</sst>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E40A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sz val="9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EFF6FF"/>
        <bgColor rgb="FFF3F4F6"/>
      </patternFill>
    </fill>
    <fill>
      <patternFill patternType="solid">
        <fgColor rgb="FFF3F4F6"/>
        <bgColor rgb="FFEFF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 style="double">
        <color rgb="FF1F2937"/>
      </top>
      <bottom style="double">
        <color rgb="FF1F293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EFF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2"/>
    <col collapsed="false" customWidth="true" hidden="false" outlineLevel="0" max="3" min="3" style="0" width="42"/>
    <col collapsed="false" customWidth="true" hidden="false" outlineLevel="0" max="4" min="4" style="0" width="14"/>
    <col collapsed="false" customWidth="true" hidden="false" outlineLevel="0" max="5" min="5" style="0" width="24"/>
    <col collapsed="false" customWidth="true" hidden="false" outlineLevel="0" max="6" min="6" style="0" width="6"/>
    <col collapsed="false" customWidth="true" hidden="false" outlineLevel="0" max="8" min="7" style="0" width="1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5" customFormat="false" ht="24" hidden="false" customHeight="tru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customFormat="false" ht="21.75" hidden="false" customHeight="true" outlineLevel="0" collapsed="false">
      <c r="A6" s="4" t="s">
        <v>11</v>
      </c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A7" s="5" t="s">
        <v>12</v>
      </c>
      <c r="B7" s="6" t="s">
        <v>13</v>
      </c>
      <c r="C7" s="6" t="s">
        <v>14</v>
      </c>
      <c r="D7" s="7" t="s">
        <v>15</v>
      </c>
      <c r="E7" s="6" t="s">
        <v>16</v>
      </c>
      <c r="F7" s="7" t="n">
        <v>1</v>
      </c>
      <c r="G7" s="8" t="n">
        <v>0.52</v>
      </c>
      <c r="H7" s="8" t="n">
        <f aca="false">F7*G7</f>
        <v>0.52</v>
      </c>
    </row>
    <row r="8" customFormat="false" ht="15" hidden="false" customHeight="false" outlineLevel="0" collapsed="false">
      <c r="A8" s="5" t="s">
        <v>17</v>
      </c>
      <c r="B8" s="6" t="s">
        <v>18</v>
      </c>
      <c r="C8" s="6" t="s">
        <v>19</v>
      </c>
      <c r="D8" s="7" t="s">
        <v>15</v>
      </c>
      <c r="E8" s="6" t="s">
        <v>20</v>
      </c>
      <c r="F8" s="7" t="n">
        <v>1</v>
      </c>
      <c r="G8" s="8" t="n">
        <v>0.52</v>
      </c>
      <c r="H8" s="8" t="n">
        <f aca="false">F8*G8</f>
        <v>0.52</v>
      </c>
    </row>
    <row r="9" customFormat="false" ht="15" hidden="false" customHeight="false" outlineLevel="0" collapsed="false">
      <c r="A9" s="5" t="s">
        <v>21</v>
      </c>
      <c r="B9" s="6" t="s">
        <v>22</v>
      </c>
      <c r="C9" s="6" t="s">
        <v>23</v>
      </c>
      <c r="D9" s="7" t="s">
        <v>24</v>
      </c>
      <c r="E9" s="6" t="s">
        <v>25</v>
      </c>
      <c r="F9" s="7" t="n">
        <v>1</v>
      </c>
      <c r="G9" s="8" t="n">
        <v>3.85</v>
      </c>
      <c r="H9" s="8" t="n">
        <f aca="false">F9*G9</f>
        <v>3.85</v>
      </c>
    </row>
    <row r="10" customFormat="false" ht="15" hidden="false" customHeight="false" outlineLevel="0" collapsed="false">
      <c r="A10" s="5" t="s">
        <v>26</v>
      </c>
      <c r="B10" s="6" t="s">
        <v>27</v>
      </c>
      <c r="C10" s="6" t="s">
        <v>28</v>
      </c>
      <c r="D10" s="7" t="s">
        <v>29</v>
      </c>
      <c r="E10" s="6" t="s">
        <v>30</v>
      </c>
      <c r="F10" s="7" t="n">
        <v>1</v>
      </c>
      <c r="G10" s="8" t="n">
        <v>1.85</v>
      </c>
      <c r="H10" s="8" t="n">
        <f aca="false">F10*G10</f>
        <v>1.85</v>
      </c>
    </row>
    <row r="11" customFormat="false" ht="21.75" hidden="false" customHeight="true" outlineLevel="0" collapsed="false">
      <c r="A11" s="4" t="s">
        <v>31</v>
      </c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A12" s="5" t="s">
        <v>32</v>
      </c>
      <c r="B12" s="6" t="s">
        <v>33</v>
      </c>
      <c r="C12" s="6" t="s">
        <v>34</v>
      </c>
      <c r="D12" s="7" t="s">
        <v>35</v>
      </c>
      <c r="E12" s="6" t="s">
        <v>36</v>
      </c>
      <c r="F12" s="7" t="n">
        <v>2</v>
      </c>
      <c r="G12" s="8" t="n">
        <v>0.18</v>
      </c>
      <c r="H12" s="8" t="n">
        <f aca="false">F12*G12</f>
        <v>0.36</v>
      </c>
    </row>
    <row r="13" customFormat="false" ht="15" hidden="false" customHeight="false" outlineLevel="0" collapsed="false">
      <c r="A13" s="5" t="s">
        <v>37</v>
      </c>
      <c r="B13" s="6" t="s">
        <v>38</v>
      </c>
      <c r="C13" s="6" t="s">
        <v>39</v>
      </c>
      <c r="D13" s="7" t="s">
        <v>35</v>
      </c>
      <c r="E13" s="6" t="s">
        <v>40</v>
      </c>
      <c r="F13" s="7" t="n">
        <v>2</v>
      </c>
      <c r="G13" s="8" t="n">
        <v>0.15</v>
      </c>
      <c r="H13" s="8" t="n">
        <f aca="false">F13*G13</f>
        <v>0.3</v>
      </c>
    </row>
    <row r="14" customFormat="false" ht="15" hidden="false" customHeight="false" outlineLevel="0" collapsed="false">
      <c r="A14" s="5" t="s">
        <v>41</v>
      </c>
      <c r="B14" s="6" t="s">
        <v>42</v>
      </c>
      <c r="C14" s="6" t="s">
        <v>43</v>
      </c>
      <c r="D14" s="7" t="s">
        <v>44</v>
      </c>
      <c r="E14" s="6" t="s">
        <v>45</v>
      </c>
      <c r="F14" s="7" t="n">
        <v>2</v>
      </c>
      <c r="G14" s="8" t="n">
        <v>0.1</v>
      </c>
      <c r="H14" s="8" t="n">
        <f aca="false">F14*G14</f>
        <v>0.2</v>
      </c>
    </row>
    <row r="15" customFormat="false" ht="15" hidden="false" customHeight="false" outlineLevel="0" collapsed="false">
      <c r="A15" s="5" t="s">
        <v>46</v>
      </c>
      <c r="B15" s="6" t="s">
        <v>47</v>
      </c>
      <c r="C15" s="6" t="s">
        <v>48</v>
      </c>
      <c r="D15" s="7" t="s">
        <v>44</v>
      </c>
      <c r="E15" s="6" t="s">
        <v>49</v>
      </c>
      <c r="F15" s="7" t="n">
        <v>2</v>
      </c>
      <c r="G15" s="8" t="n">
        <v>0.1</v>
      </c>
      <c r="H15" s="8" t="n">
        <f aca="false">F15*G15</f>
        <v>0.2</v>
      </c>
    </row>
    <row r="16" customFormat="false" ht="15" hidden="false" customHeight="false" outlineLevel="0" collapsed="false">
      <c r="A16" s="5" t="s">
        <v>50</v>
      </c>
      <c r="B16" s="6" t="s">
        <v>51</v>
      </c>
      <c r="C16" s="6" t="s">
        <v>52</v>
      </c>
      <c r="D16" s="7" t="s">
        <v>44</v>
      </c>
      <c r="E16" s="6" t="s">
        <v>53</v>
      </c>
      <c r="F16" s="7" t="n">
        <v>1</v>
      </c>
      <c r="G16" s="8" t="n">
        <v>0.1</v>
      </c>
      <c r="H16" s="8" t="n">
        <f aca="false">F16*G16</f>
        <v>0.1</v>
      </c>
    </row>
    <row r="17" customFormat="false" ht="15" hidden="false" customHeight="false" outlineLevel="0" collapsed="false">
      <c r="A17" s="5" t="s">
        <v>54</v>
      </c>
      <c r="B17" s="6" t="s">
        <v>55</v>
      </c>
      <c r="C17" s="6" t="s">
        <v>56</v>
      </c>
      <c r="D17" s="7" t="s">
        <v>44</v>
      </c>
      <c r="E17" s="6" t="s">
        <v>57</v>
      </c>
      <c r="F17" s="7" t="n">
        <v>3</v>
      </c>
      <c r="G17" s="8" t="n">
        <v>0.1</v>
      </c>
      <c r="H17" s="8" t="n">
        <f aca="false">F17*G17</f>
        <v>0.3</v>
      </c>
    </row>
    <row r="18" customFormat="false" ht="15" hidden="false" customHeight="false" outlineLevel="0" collapsed="false">
      <c r="A18" s="5" t="s">
        <v>58</v>
      </c>
      <c r="B18" s="6" t="s">
        <v>59</v>
      </c>
      <c r="C18" s="6" t="s">
        <v>60</v>
      </c>
      <c r="D18" s="7" t="s">
        <v>44</v>
      </c>
      <c r="E18" s="6" t="s">
        <v>61</v>
      </c>
      <c r="F18" s="7" t="n">
        <v>1</v>
      </c>
      <c r="G18" s="8" t="n">
        <v>0.1</v>
      </c>
      <c r="H18" s="8" t="n">
        <f aca="false">F18*G18</f>
        <v>0.1</v>
      </c>
    </row>
    <row r="19" customFormat="false" ht="21.75" hidden="false" customHeight="true" outlineLevel="0" collapsed="false">
      <c r="A19" s="4" t="s">
        <v>62</v>
      </c>
      <c r="B19" s="4"/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A20" s="5" t="s">
        <v>63</v>
      </c>
      <c r="B20" s="6" t="s">
        <v>64</v>
      </c>
      <c r="C20" s="6" t="s">
        <v>65</v>
      </c>
      <c r="D20" s="7" t="s">
        <v>44</v>
      </c>
      <c r="E20" s="6" t="s">
        <v>66</v>
      </c>
      <c r="F20" s="7" t="n">
        <v>1</v>
      </c>
      <c r="G20" s="8" t="n">
        <v>0.15</v>
      </c>
      <c r="H20" s="8" t="n">
        <f aca="false">F20*G20</f>
        <v>0.15</v>
      </c>
    </row>
    <row r="21" customFormat="false" ht="15" hidden="false" customHeight="false" outlineLevel="0" collapsed="false">
      <c r="A21" s="5" t="s">
        <v>67</v>
      </c>
      <c r="B21" s="6" t="s">
        <v>68</v>
      </c>
      <c r="C21" s="6" t="s">
        <v>69</v>
      </c>
      <c r="D21" s="7" t="s">
        <v>44</v>
      </c>
      <c r="E21" s="6" t="s">
        <v>70</v>
      </c>
      <c r="F21" s="7" t="n">
        <v>1</v>
      </c>
      <c r="G21" s="8" t="n">
        <v>0.15</v>
      </c>
      <c r="H21" s="8" t="n">
        <f aca="false">F21*G21</f>
        <v>0.15</v>
      </c>
    </row>
    <row r="22" customFormat="false" ht="15" hidden="false" customHeight="false" outlineLevel="0" collapsed="false">
      <c r="A22" s="5" t="s">
        <v>71</v>
      </c>
      <c r="B22" s="6" t="s">
        <v>72</v>
      </c>
      <c r="C22" s="6" t="s">
        <v>73</v>
      </c>
      <c r="D22" s="7" t="s">
        <v>44</v>
      </c>
      <c r="E22" s="6" t="s">
        <v>74</v>
      </c>
      <c r="F22" s="7" t="n">
        <v>1</v>
      </c>
      <c r="G22" s="8" t="n">
        <v>0.15</v>
      </c>
      <c r="H22" s="8" t="n">
        <f aca="false">F22*G22</f>
        <v>0.15</v>
      </c>
    </row>
    <row r="23" customFormat="false" ht="21.75" hidden="false" customHeight="true" outlineLevel="0" collapsed="false">
      <c r="A23" s="4" t="s">
        <v>75</v>
      </c>
      <c r="B23" s="4"/>
      <c r="C23" s="4"/>
      <c r="D23" s="4"/>
      <c r="E23" s="4"/>
      <c r="F23" s="4"/>
      <c r="G23" s="4"/>
      <c r="H23" s="4"/>
    </row>
    <row r="24" customFormat="false" ht="15" hidden="false" customHeight="false" outlineLevel="0" collapsed="false">
      <c r="A24" s="5" t="s">
        <v>76</v>
      </c>
      <c r="B24" s="6" t="s">
        <v>77</v>
      </c>
      <c r="C24" s="6" t="s">
        <v>78</v>
      </c>
      <c r="D24" s="7" t="s">
        <v>79</v>
      </c>
      <c r="E24" s="6" t="s">
        <v>80</v>
      </c>
      <c r="F24" s="7" t="n">
        <v>1</v>
      </c>
      <c r="G24" s="8" t="n">
        <v>0.2</v>
      </c>
      <c r="H24" s="8" t="n">
        <f aca="false">F24*G24</f>
        <v>0.2</v>
      </c>
    </row>
    <row r="25" customFormat="false" ht="15" hidden="false" customHeight="false" outlineLevel="0" collapsed="false">
      <c r="A25" s="5" t="s">
        <v>81</v>
      </c>
      <c r="B25" s="6" t="s">
        <v>82</v>
      </c>
      <c r="C25" s="6" t="s">
        <v>83</v>
      </c>
      <c r="D25" s="7" t="s">
        <v>84</v>
      </c>
      <c r="E25" s="6" t="s">
        <v>85</v>
      </c>
      <c r="F25" s="7" t="n">
        <v>1</v>
      </c>
      <c r="G25" s="8" t="n">
        <v>1.85</v>
      </c>
      <c r="H25" s="8" t="n">
        <f aca="false">F25*G25</f>
        <v>1.85</v>
      </c>
    </row>
    <row r="26" customFormat="false" ht="15" hidden="false" customHeight="false" outlineLevel="0" collapsed="false">
      <c r="A26" s="5" t="s">
        <v>86</v>
      </c>
      <c r="B26" s="6" t="s">
        <v>87</v>
      </c>
      <c r="C26" s="6" t="s">
        <v>88</v>
      </c>
      <c r="D26" s="7" t="s">
        <v>79</v>
      </c>
      <c r="E26" s="6" t="s">
        <v>89</v>
      </c>
      <c r="F26" s="7" t="n">
        <v>4</v>
      </c>
      <c r="G26" s="8" t="n">
        <v>0.35</v>
      </c>
      <c r="H26" s="8" t="n">
        <f aca="false">F26*G26</f>
        <v>1.4</v>
      </c>
    </row>
    <row r="27" customFormat="false" ht="15" hidden="false" customHeight="false" outlineLevel="0" collapsed="false">
      <c r="A27" s="5" t="s">
        <v>90</v>
      </c>
      <c r="B27" s="6" t="s">
        <v>91</v>
      </c>
      <c r="C27" s="6" t="s">
        <v>92</v>
      </c>
      <c r="D27" s="7" t="s">
        <v>79</v>
      </c>
      <c r="E27" s="6" t="s">
        <v>93</v>
      </c>
      <c r="F27" s="7" t="n">
        <v>1</v>
      </c>
      <c r="G27" s="8" t="n">
        <v>0.25</v>
      </c>
      <c r="H27" s="8" t="n">
        <f aca="false">F27*G27</f>
        <v>0.25</v>
      </c>
    </row>
    <row r="28" customFormat="false" ht="21.75" hidden="false" customHeight="true" outlineLevel="0" collapsed="false">
      <c r="A28" s="4" t="s">
        <v>94</v>
      </c>
      <c r="B28" s="4"/>
      <c r="C28" s="4"/>
      <c r="D28" s="4"/>
      <c r="E28" s="4"/>
      <c r="F28" s="4"/>
      <c r="G28" s="4"/>
      <c r="H28" s="4"/>
    </row>
    <row r="29" customFormat="false" ht="15" hidden="false" customHeight="false" outlineLevel="0" collapsed="false">
      <c r="A29" s="5" t="s">
        <v>95</v>
      </c>
      <c r="B29" s="6" t="s">
        <v>96</v>
      </c>
      <c r="C29" s="6" t="s">
        <v>97</v>
      </c>
      <c r="D29" s="7" t="s">
        <v>98</v>
      </c>
      <c r="E29" s="6" t="s">
        <v>99</v>
      </c>
      <c r="F29" s="7" t="n">
        <v>1</v>
      </c>
      <c r="G29" s="8" t="n">
        <v>0.65</v>
      </c>
      <c r="H29" s="8" t="n">
        <f aca="false">F29*G29</f>
        <v>0.65</v>
      </c>
    </row>
    <row r="30" customFormat="false" ht="21.75" hidden="false" customHeight="true" outlineLevel="0" collapsed="false">
      <c r="A30" s="4" t="s">
        <v>100</v>
      </c>
      <c r="B30" s="4"/>
      <c r="C30" s="4"/>
      <c r="D30" s="4"/>
      <c r="E30" s="4"/>
      <c r="F30" s="4"/>
      <c r="G30" s="4"/>
      <c r="H30" s="4"/>
    </row>
    <row r="31" customFormat="false" ht="15" hidden="false" customHeight="false" outlineLevel="0" collapsed="false">
      <c r="A31" s="5" t="s">
        <v>101</v>
      </c>
      <c r="B31" s="6" t="s">
        <v>102</v>
      </c>
      <c r="C31" s="6" t="s">
        <v>103</v>
      </c>
      <c r="D31" s="7" t="s">
        <v>104</v>
      </c>
      <c r="E31" s="6" t="s">
        <v>101</v>
      </c>
      <c r="F31" s="7" t="n">
        <v>5</v>
      </c>
      <c r="G31" s="8" t="n">
        <v>0.4</v>
      </c>
      <c r="H31" s="8" t="n">
        <f aca="false">F31*G31</f>
        <v>2</v>
      </c>
    </row>
    <row r="33" customFormat="false" ht="25.5" hidden="false" customHeight="true" outlineLevel="0" collapsed="false">
      <c r="A33" s="9" t="s">
        <v>105</v>
      </c>
      <c r="B33" s="9"/>
      <c r="C33" s="9"/>
      <c r="D33" s="9"/>
      <c r="E33" s="9"/>
      <c r="F33" s="9"/>
      <c r="G33" s="9"/>
      <c r="H33" s="10" t="n">
        <f aca="false">SUM(H6:H31)</f>
        <v>15.1</v>
      </c>
    </row>
    <row r="35" customFormat="false" ht="15" hidden="false" customHeight="false" outlineLevel="0" collapsed="false">
      <c r="A35" s="11" t="s">
        <v>106</v>
      </c>
    </row>
    <row r="36" customFormat="false" ht="15" hidden="false" customHeight="false" outlineLevel="0" collapsed="false">
      <c r="A36" s="12" t="s">
        <v>107</v>
      </c>
      <c r="B36" s="12"/>
      <c r="C36" s="12"/>
      <c r="D36" s="12"/>
      <c r="E36" s="12"/>
      <c r="F36" s="12"/>
      <c r="G36" s="12"/>
      <c r="H36" s="12"/>
    </row>
    <row r="37" customFormat="false" ht="15" hidden="false" customHeight="false" outlineLevel="0" collapsed="false">
      <c r="A37" s="12" t="s">
        <v>108</v>
      </c>
      <c r="B37" s="12"/>
      <c r="C37" s="12"/>
      <c r="D37" s="12"/>
      <c r="E37" s="12"/>
      <c r="F37" s="12"/>
      <c r="G37" s="12"/>
      <c r="H37" s="12"/>
    </row>
    <row r="38" customFormat="false" ht="15" hidden="false" customHeight="false" outlineLevel="0" collapsed="false">
      <c r="A38" s="12" t="s">
        <v>109</v>
      </c>
      <c r="B38" s="12"/>
      <c r="C38" s="12"/>
      <c r="D38" s="12"/>
      <c r="E38" s="12"/>
      <c r="F38" s="12"/>
      <c r="G38" s="12"/>
      <c r="H38" s="12"/>
    </row>
    <row r="39" customFormat="false" ht="15" hidden="false" customHeight="false" outlineLevel="0" collapsed="false">
      <c r="A39" s="12" t="s">
        <v>110</v>
      </c>
      <c r="B39" s="12"/>
      <c r="C39" s="12"/>
      <c r="D39" s="12"/>
      <c r="E39" s="12"/>
      <c r="F39" s="12"/>
      <c r="G39" s="12"/>
      <c r="H39" s="12"/>
    </row>
    <row r="40" customFormat="false" ht="15" hidden="false" customHeight="false" outlineLevel="0" collapsed="false">
      <c r="A40" s="12" t="s">
        <v>111</v>
      </c>
      <c r="B40" s="12"/>
      <c r="C40" s="12"/>
      <c r="D40" s="12"/>
      <c r="E40" s="12"/>
      <c r="F40" s="12"/>
      <c r="G40" s="12"/>
      <c r="H40" s="12"/>
    </row>
    <row r="41" customFormat="false" ht="15" hidden="false" customHeight="false" outlineLevel="0" collapsed="false">
      <c r="A41" s="12" t="s">
        <v>112</v>
      </c>
      <c r="B41" s="12"/>
      <c r="C41" s="12"/>
      <c r="D41" s="12"/>
      <c r="E41" s="12"/>
      <c r="F41" s="12"/>
      <c r="G41" s="12"/>
      <c r="H41" s="12"/>
    </row>
    <row r="42" customFormat="false" ht="15" hidden="false" customHeight="false" outlineLevel="0" collapsed="false">
      <c r="A42" s="12" t="s">
        <v>113</v>
      </c>
      <c r="B42" s="12"/>
      <c r="C42" s="12"/>
      <c r="D42" s="12"/>
      <c r="E42" s="12"/>
      <c r="F42" s="12"/>
      <c r="G42" s="12"/>
      <c r="H42" s="12"/>
    </row>
    <row r="43" customFormat="false" ht="15" hidden="false" customHeight="false" outlineLevel="0" collapsed="false">
      <c r="A43" s="12" t="s">
        <v>114</v>
      </c>
      <c r="B43" s="12"/>
      <c r="C43" s="12"/>
      <c r="D43" s="12"/>
      <c r="E43" s="12"/>
      <c r="F43" s="12"/>
      <c r="G43" s="12"/>
      <c r="H43" s="12"/>
    </row>
  </sheetData>
  <mergeCells count="18">
    <mergeCell ref="A1:H1"/>
    <mergeCell ref="A2:H2"/>
    <mergeCell ref="A3:H3"/>
    <mergeCell ref="A6:H6"/>
    <mergeCell ref="A11:H11"/>
    <mergeCell ref="A19:H19"/>
    <mergeCell ref="A23:H23"/>
    <mergeCell ref="A28:H28"/>
    <mergeCell ref="A30:H30"/>
    <mergeCell ref="A33:G33"/>
    <mergeCell ref="A36:H36"/>
    <mergeCell ref="A37:H37"/>
    <mergeCell ref="A38:H38"/>
    <mergeCell ref="A39:H39"/>
    <mergeCell ref="A40:H40"/>
    <mergeCell ref="A41:H41"/>
    <mergeCell ref="A42:H42"/>
    <mergeCell ref="A43:H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2026-03-24T21:49:03Z</dcterms:created>
  <dc:creator>openpyxl</dc:creator>
  <dc:description/>
  <dc:language>en-US</dc:language>
  <cp:lastModifiedBy/>
  <dcterms:modified xsi:type="dcterms:W3CDTF">2026-03-24T21:49:03Z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